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28" i="1"/>
  <c r="I28" s="1"/>
  <c r="H28"/>
  <c r="G29"/>
  <c r="I29" s="1"/>
  <c r="H29"/>
  <c r="G30"/>
  <c r="I30" s="1"/>
  <c r="H30"/>
  <c r="G31"/>
  <c r="I31" s="1"/>
  <c r="H31"/>
  <c r="G20"/>
  <c r="I20" s="1"/>
  <c r="H20"/>
  <c r="G21"/>
  <c r="I21" s="1"/>
  <c r="H21"/>
  <c r="G22"/>
  <c r="I22" s="1"/>
  <c r="H22"/>
  <c r="G23"/>
  <c r="I23" s="1"/>
  <c r="H23"/>
  <c r="G24"/>
  <c r="I24" s="1"/>
  <c r="H24"/>
  <c r="G25"/>
  <c r="I25" s="1"/>
  <c r="H25"/>
  <c r="I27"/>
  <c r="H27"/>
  <c r="G27"/>
  <c r="H19"/>
  <c r="G19"/>
  <c r="I19" s="1"/>
  <c r="G14"/>
  <c r="I14" s="1"/>
  <c r="H14"/>
  <c r="G15"/>
  <c r="I15" s="1"/>
  <c r="H15"/>
  <c r="G16"/>
  <c r="I16" s="1"/>
  <c r="H16"/>
  <c r="G17"/>
  <c r="I17" s="1"/>
  <c r="H17"/>
  <c r="H13"/>
  <c r="G13"/>
  <c r="I13" s="1"/>
  <c r="H5"/>
  <c r="H6"/>
  <c r="H7"/>
  <c r="H8"/>
  <c r="H9"/>
  <c r="H10"/>
  <c r="H11"/>
  <c r="H4"/>
  <c r="G5"/>
  <c r="I5" s="1"/>
  <c r="G6"/>
  <c r="I6" s="1"/>
  <c r="G7"/>
  <c r="I7" s="1"/>
  <c r="G8"/>
  <c r="I8" s="1"/>
  <c r="G9"/>
  <c r="I9" s="1"/>
  <c r="G10"/>
  <c r="I10" s="1"/>
  <c r="G11"/>
  <c r="I11" s="1"/>
  <c r="G4"/>
  <c r="I4" s="1"/>
  <c r="I32" l="1"/>
  <c r="H32"/>
</calcChain>
</file>

<file path=xl/sharedStrings.xml><?xml version="1.0" encoding="utf-8"?>
<sst xmlns="http://schemas.openxmlformats.org/spreadsheetml/2006/main" count="44" uniqueCount="44">
  <si>
    <t>Lp.</t>
  </si>
  <si>
    <t>Rodzaj urządzenia – nazwa/typ/model</t>
  </si>
  <si>
    <t>Ilość (sztuk)</t>
  </si>
  <si>
    <t>SYSTEM CCTV:</t>
  </si>
  <si>
    <t xml:space="preserve"> </t>
  </si>
  <si>
    <t xml:space="preserve"> KAMERA IP, rozdzielczość min. 1920x1080,, obiektyw 7 - 35 mm  z zasilaczem 2A, widoczność w nocy min. 100 m.</t>
  </si>
  <si>
    <t xml:space="preserve"> REJESTRATOR 5W1, maksymalna obsługiwana rozdzielczość: AHD / HD-CVI / HD-TVI : 4M-N - 1280 x 1440, IP: 5MPX - 2592 x 1944</t>
  </si>
  <si>
    <t xml:space="preserve"> Switch 8 portowy gigabitowy</t>
  </si>
  <si>
    <t xml:space="preserve"> Switch 5 portowy gigabitowy </t>
  </si>
  <si>
    <t xml:space="preserve"> Zestaw w-lan</t>
  </si>
  <si>
    <t xml:space="preserve"> Półka Rack</t>
  </si>
  <si>
    <t xml:space="preserve"> Szafka rack 9U</t>
  </si>
  <si>
    <t>SYSTEM SYGNALIZACJI WŁAMANIA W BUDYNKU KOTŁOWNI</t>
  </si>
  <si>
    <t xml:space="preserve"> Centrala alarmowa obsługująca minimum 8 wbudowanych linii alarmowych (obudowa, zasilacz, akumulator)</t>
  </si>
  <si>
    <t xml:space="preserve"> Klawiatura LCD</t>
  </si>
  <si>
    <t xml:space="preserve"> Sygnalizator zewnętrzny</t>
  </si>
  <si>
    <t xml:space="preserve"> Sygnalizator wewnętrzny</t>
  </si>
  <si>
    <t xml:space="preserve"> Czujnik dualny o zasięgu  min.15 m.</t>
  </si>
  <si>
    <t>SYSTEM AUTOMATYKI WJAZDU ORAZ WIRTUALNEJ RECEPCJI</t>
  </si>
  <si>
    <t xml:space="preserve"> Siłownik 24V z wbudowanymi wyłącznikami krańcowymi przy otwieraniu i zamykaniu</t>
  </si>
  <si>
    <t xml:space="preserve"> Fotokomórka z regulowanym kątem widzenia</t>
  </si>
  <si>
    <t>Centrala sterująca z obudową, z odbiornikiem radiowym</t>
  </si>
  <si>
    <t xml:space="preserve"> Pilot sterujący</t>
  </si>
  <si>
    <t xml:space="preserve"> Lampa ostrzegawcza 24V LED</t>
  </si>
  <si>
    <t xml:space="preserve"> Domofon zintegrowany ze stacją monitorowania </t>
  </si>
  <si>
    <t>Szafka na klucze z zamkiem szyfrowym</t>
  </si>
  <si>
    <t>OSPRZĘT DO ANALIZY OBRAZU Z KAMER ORAZ POWIADAMIANIA GRUP INTERWENCYJNYCH</t>
  </si>
  <si>
    <t xml:space="preserve"> Serwer nadzoru wizyjnego z dyskiem 6TB</t>
  </si>
  <si>
    <t xml:space="preserve"> Analityka obrazu "Intrusion trace" (licencje dożywotnie)</t>
  </si>
  <si>
    <t xml:space="preserve"> Nadajnik powiadomienia radiowego z obudową i akumulatorem (w celu zapewnienia podjazdu grup interwencyjnych)</t>
  </si>
  <si>
    <t xml:space="preserve"> Sygnalizatory zewnętrzne z zasilaczem </t>
  </si>
  <si>
    <t xml:space="preserve"> Zasilacz awaryjny UPS 800VA z akumulatorem 40Ah</t>
  </si>
  <si>
    <t>%VAT</t>
  </si>
  <si>
    <t>cena netto 
w zł</t>
  </si>
  <si>
    <t>cena brutto
 w zł</t>
  </si>
  <si>
    <t>Łącznie wartość urządzeń</t>
  </si>
  <si>
    <t>wartość netto
 w zł</t>
  </si>
  <si>
    <t>wartość brutto
w zł</t>
  </si>
  <si>
    <t xml:space="preserve">KAMERA IP 2 MP, obiektyw 2,8 mm z zasilaczem 1A </t>
  </si>
  <si>
    <t>/pieczęć i podpis osoby/osób upoważnionej/ych</t>
  </si>
  <si>
    <t>......................................... , dnia ..........................</t>
  </si>
  <si>
    <t>…………………………………</t>
  </si>
  <si>
    <t xml:space="preserve"> do reprezentowania Wykonawcy/       </t>
  </si>
  <si>
    <r>
      <t xml:space="preserve">Parametry techniczne zaoferowanych urządzeń 
</t>
    </r>
    <r>
      <rPr>
        <sz val="11"/>
        <color theme="1"/>
        <rFont val="Times New Roman"/>
        <family val="1"/>
        <charset val="238"/>
      </rPr>
      <t>(WYPEŁNIA WYKONAWCA)</t>
    </r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</si>
</sst>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0" fillId="0" borderId="0" xfId="0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12" fillId="0" borderId="0" xfId="0" applyFont="1" applyAlignment="1">
      <alignment horizontal="left" indent="15"/>
    </xf>
    <xf numFmtId="9" fontId="0" fillId="0" borderId="1" xfId="0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 wrapText="1"/>
    </xf>
    <xf numFmtId="43" fontId="0" fillId="0" borderId="1" xfId="1" applyNumberFormat="1" applyFont="1" applyBorder="1" applyAlignment="1">
      <alignment horizontal="center" vertical="center"/>
    </xf>
    <xf numFmtId="43" fontId="8" fillId="0" borderId="1" xfId="0" applyNumberFormat="1" applyFont="1" applyBorder="1"/>
    <xf numFmtId="43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view="pageLayout" zoomScaleNormal="100" workbookViewId="0">
      <selection activeCell="F20" sqref="F20"/>
    </sheetView>
  </sheetViews>
  <sheetFormatPr defaultRowHeight="15"/>
  <cols>
    <col min="2" max="2" width="30.85546875" customWidth="1"/>
    <col min="3" max="3" width="29.5703125" customWidth="1"/>
    <col min="5" max="5" width="10.42578125" customWidth="1"/>
    <col min="7" max="7" width="12.28515625" customWidth="1"/>
    <col min="8" max="8" width="13.42578125" customWidth="1"/>
    <col min="9" max="9" width="15.42578125" customWidth="1"/>
    <col min="11" max="11" width="9.85546875" bestFit="1" customWidth="1"/>
  </cols>
  <sheetData>
    <row r="2" spans="1:12" ht="58.5">
      <c r="A2" s="5" t="s">
        <v>0</v>
      </c>
      <c r="B2" s="5" t="s">
        <v>1</v>
      </c>
      <c r="C2" s="5" t="s">
        <v>43</v>
      </c>
      <c r="D2" s="5" t="s">
        <v>2</v>
      </c>
      <c r="E2" s="5" t="s">
        <v>33</v>
      </c>
      <c r="F2" s="5" t="s">
        <v>32</v>
      </c>
      <c r="G2" s="5" t="s">
        <v>34</v>
      </c>
      <c r="H2" s="5" t="s">
        <v>36</v>
      </c>
      <c r="I2" s="5" t="s">
        <v>37</v>
      </c>
      <c r="J2" s="2"/>
      <c r="K2" s="2"/>
      <c r="L2" s="2"/>
    </row>
    <row r="3" spans="1:12" ht="15.75" customHeight="1">
      <c r="A3" s="24" t="s">
        <v>3</v>
      </c>
      <c r="B3" s="24"/>
      <c r="C3" s="24"/>
      <c r="D3" s="24"/>
      <c r="E3" s="24"/>
      <c r="F3" s="24"/>
      <c r="G3" s="24"/>
      <c r="H3" s="24"/>
      <c r="I3" s="24"/>
    </row>
    <row r="4" spans="1:12" ht="30">
      <c r="A4" s="6">
        <v>1</v>
      </c>
      <c r="B4" s="7" t="s">
        <v>38</v>
      </c>
      <c r="C4" s="8"/>
      <c r="D4" s="12">
        <v>3</v>
      </c>
      <c r="E4" s="18"/>
      <c r="F4" s="16">
        <v>0.23</v>
      </c>
      <c r="G4" s="17">
        <f>E4*1.23</f>
        <v>0</v>
      </c>
      <c r="H4" s="17">
        <f>ROUND(D4*E4,2)</f>
        <v>0</v>
      </c>
      <c r="I4" s="19">
        <f>ROUND(D4*G4,2)</f>
        <v>0</v>
      </c>
      <c r="K4" s="21"/>
    </row>
    <row r="5" spans="1:12" ht="60">
      <c r="A5" s="6">
        <v>2</v>
      </c>
      <c r="B5" s="9" t="s">
        <v>5</v>
      </c>
      <c r="C5" s="8"/>
      <c r="D5" s="12">
        <v>1</v>
      </c>
      <c r="E5" s="18"/>
      <c r="F5" s="16">
        <v>0.23</v>
      </c>
      <c r="G5" s="17">
        <f t="shared" ref="G5:G11" si="0">E5*1.23</f>
        <v>0</v>
      </c>
      <c r="H5" s="17">
        <f t="shared" ref="H5:H11" si="1">ROUND(D5*E5,2)</f>
        <v>0</v>
      </c>
      <c r="I5" s="19">
        <f t="shared" ref="I5:I11" si="2">ROUND(D5*G5,2)</f>
        <v>0</v>
      </c>
    </row>
    <row r="6" spans="1:12" ht="60">
      <c r="A6" s="6">
        <v>3</v>
      </c>
      <c r="B6" s="9" t="s">
        <v>6</v>
      </c>
      <c r="C6" s="8"/>
      <c r="D6" s="12">
        <v>2</v>
      </c>
      <c r="E6" s="18"/>
      <c r="F6" s="16">
        <v>0.23</v>
      </c>
      <c r="G6" s="17">
        <f t="shared" si="0"/>
        <v>0</v>
      </c>
      <c r="H6" s="17">
        <f t="shared" si="1"/>
        <v>0</v>
      </c>
      <c r="I6" s="19">
        <f t="shared" si="2"/>
        <v>0</v>
      </c>
    </row>
    <row r="7" spans="1:12">
      <c r="A7" s="6">
        <v>4</v>
      </c>
      <c r="B7" s="10" t="s">
        <v>7</v>
      </c>
      <c r="C7" s="8"/>
      <c r="D7" s="12">
        <v>1</v>
      </c>
      <c r="E7" s="18"/>
      <c r="F7" s="16">
        <v>0.23</v>
      </c>
      <c r="G7" s="17">
        <f t="shared" si="0"/>
        <v>0</v>
      </c>
      <c r="H7" s="17">
        <f t="shared" si="1"/>
        <v>0</v>
      </c>
      <c r="I7" s="19">
        <f t="shared" si="2"/>
        <v>0</v>
      </c>
    </row>
    <row r="8" spans="1:12">
      <c r="A8" s="6">
        <v>5</v>
      </c>
      <c r="B8" s="11" t="s">
        <v>8</v>
      </c>
      <c r="C8" s="8"/>
      <c r="D8" s="12">
        <v>1</v>
      </c>
      <c r="E8" s="18"/>
      <c r="F8" s="16">
        <v>0.23</v>
      </c>
      <c r="G8" s="17">
        <f t="shared" si="0"/>
        <v>0</v>
      </c>
      <c r="H8" s="17">
        <f t="shared" si="1"/>
        <v>0</v>
      </c>
      <c r="I8" s="19">
        <f t="shared" si="2"/>
        <v>0</v>
      </c>
    </row>
    <row r="9" spans="1:12">
      <c r="A9" s="6">
        <v>6</v>
      </c>
      <c r="B9" s="10" t="s">
        <v>9</v>
      </c>
      <c r="C9" s="8"/>
      <c r="D9" s="12">
        <v>1</v>
      </c>
      <c r="E9" s="18"/>
      <c r="F9" s="16">
        <v>0.23</v>
      </c>
      <c r="G9" s="17">
        <f t="shared" si="0"/>
        <v>0</v>
      </c>
      <c r="H9" s="17">
        <f t="shared" si="1"/>
        <v>0</v>
      </c>
      <c r="I9" s="19">
        <f t="shared" si="2"/>
        <v>0</v>
      </c>
    </row>
    <row r="10" spans="1:12">
      <c r="A10" s="6">
        <v>7</v>
      </c>
      <c r="B10" s="10" t="s">
        <v>10</v>
      </c>
      <c r="C10" s="8"/>
      <c r="D10" s="12">
        <v>2</v>
      </c>
      <c r="E10" s="18"/>
      <c r="F10" s="16">
        <v>0.23</v>
      </c>
      <c r="G10" s="17">
        <f t="shared" si="0"/>
        <v>0</v>
      </c>
      <c r="H10" s="17">
        <f t="shared" si="1"/>
        <v>0</v>
      </c>
      <c r="I10" s="19">
        <f t="shared" si="2"/>
        <v>0</v>
      </c>
    </row>
    <row r="11" spans="1:12">
      <c r="A11" s="6">
        <v>8</v>
      </c>
      <c r="B11" s="10" t="s">
        <v>11</v>
      </c>
      <c r="C11" s="8"/>
      <c r="D11" s="12">
        <v>2</v>
      </c>
      <c r="E11" s="18"/>
      <c r="F11" s="16">
        <v>0.23</v>
      </c>
      <c r="G11" s="17">
        <f t="shared" si="0"/>
        <v>0</v>
      </c>
      <c r="H11" s="17">
        <f t="shared" si="1"/>
        <v>0</v>
      </c>
      <c r="I11" s="19">
        <f t="shared" si="2"/>
        <v>0</v>
      </c>
    </row>
    <row r="12" spans="1:12" ht="15.75">
      <c r="A12" s="25" t="s">
        <v>12</v>
      </c>
      <c r="B12" s="26"/>
      <c r="C12" s="26"/>
      <c r="D12" s="26"/>
      <c r="E12" s="26"/>
      <c r="F12" s="26"/>
      <c r="G12" s="26"/>
      <c r="H12" s="26"/>
      <c r="I12" s="27"/>
    </row>
    <row r="13" spans="1:12" ht="60">
      <c r="A13" s="4">
        <v>9</v>
      </c>
      <c r="B13" s="3" t="s">
        <v>13</v>
      </c>
      <c r="C13" s="4"/>
      <c r="D13" s="4">
        <v>1</v>
      </c>
      <c r="E13" s="18"/>
      <c r="F13" s="16">
        <v>0.23</v>
      </c>
      <c r="G13" s="17">
        <f>E13*1.23</f>
        <v>0</v>
      </c>
      <c r="H13" s="17">
        <f>ROUND(D13*E13,2)</f>
        <v>0</v>
      </c>
      <c r="I13" s="19">
        <f>ROUND(D13*G13,2)</f>
        <v>0</v>
      </c>
    </row>
    <row r="14" spans="1:12">
      <c r="A14" s="4">
        <v>10</v>
      </c>
      <c r="B14" s="13" t="s">
        <v>14</v>
      </c>
      <c r="C14" s="4"/>
      <c r="D14" s="4">
        <v>1</v>
      </c>
      <c r="E14" s="18"/>
      <c r="F14" s="16">
        <v>0.23</v>
      </c>
      <c r="G14" s="17">
        <f t="shared" ref="G14:G17" si="3">E14*1.23</f>
        <v>0</v>
      </c>
      <c r="H14" s="17">
        <f t="shared" ref="H14:H17" si="4">ROUND(D14*E14,2)</f>
        <v>0</v>
      </c>
      <c r="I14" s="19">
        <f t="shared" ref="I14:I17" si="5">ROUND(D14*G14,2)</f>
        <v>0</v>
      </c>
    </row>
    <row r="15" spans="1:12">
      <c r="A15" s="4">
        <v>11</v>
      </c>
      <c r="B15" s="13" t="s">
        <v>15</v>
      </c>
      <c r="C15" s="4"/>
      <c r="D15" s="4">
        <v>1</v>
      </c>
      <c r="E15" s="18"/>
      <c r="F15" s="16">
        <v>0.23</v>
      </c>
      <c r="G15" s="17">
        <f t="shared" si="3"/>
        <v>0</v>
      </c>
      <c r="H15" s="17">
        <f t="shared" si="4"/>
        <v>0</v>
      </c>
      <c r="I15" s="19">
        <f t="shared" si="5"/>
        <v>0</v>
      </c>
    </row>
    <row r="16" spans="1:12">
      <c r="A16" s="4">
        <v>12</v>
      </c>
      <c r="B16" s="13" t="s">
        <v>16</v>
      </c>
      <c r="C16" s="4"/>
      <c r="D16" s="4">
        <v>1</v>
      </c>
      <c r="E16" s="18"/>
      <c r="F16" s="16">
        <v>0.23</v>
      </c>
      <c r="G16" s="17">
        <f t="shared" si="3"/>
        <v>0</v>
      </c>
      <c r="H16" s="17">
        <f t="shared" si="4"/>
        <v>0</v>
      </c>
      <c r="I16" s="19">
        <f t="shared" si="5"/>
        <v>0</v>
      </c>
    </row>
    <row r="17" spans="1:9" ht="30">
      <c r="A17" s="4">
        <v>13</v>
      </c>
      <c r="B17" s="13" t="s">
        <v>17</v>
      </c>
      <c r="C17" s="4"/>
      <c r="D17" s="4">
        <v>3</v>
      </c>
      <c r="E17" s="18"/>
      <c r="F17" s="16">
        <v>0.23</v>
      </c>
      <c r="G17" s="17">
        <f t="shared" si="3"/>
        <v>0</v>
      </c>
      <c r="H17" s="17">
        <f t="shared" si="4"/>
        <v>0</v>
      </c>
      <c r="I17" s="19">
        <f t="shared" si="5"/>
        <v>0</v>
      </c>
    </row>
    <row r="18" spans="1:9" ht="15.75">
      <c r="A18" s="28" t="s">
        <v>18</v>
      </c>
      <c r="B18" s="29"/>
      <c r="C18" s="29"/>
      <c r="D18" s="29"/>
      <c r="E18" s="29"/>
      <c r="F18" s="29"/>
      <c r="G18" s="29"/>
      <c r="H18" s="29"/>
      <c r="I18" s="30"/>
    </row>
    <row r="19" spans="1:9" ht="45">
      <c r="A19" s="4">
        <v>14</v>
      </c>
      <c r="B19" s="13" t="s">
        <v>19</v>
      </c>
      <c r="C19" s="4"/>
      <c r="D19" s="4">
        <v>1</v>
      </c>
      <c r="E19" s="18"/>
      <c r="F19" s="16">
        <v>0.23</v>
      </c>
      <c r="G19" s="17">
        <f>E19*1.23</f>
        <v>0</v>
      </c>
      <c r="H19" s="17">
        <f>ROUND(D19*E19,2)</f>
        <v>0</v>
      </c>
      <c r="I19" s="19">
        <f>ROUND(D19*G19,2)</f>
        <v>0</v>
      </c>
    </row>
    <row r="20" spans="1:9" ht="30">
      <c r="A20" s="4">
        <v>15</v>
      </c>
      <c r="B20" s="13" t="s">
        <v>20</v>
      </c>
      <c r="C20" s="4"/>
      <c r="D20" s="4">
        <v>1</v>
      </c>
      <c r="E20" s="18"/>
      <c r="F20" s="16">
        <v>0.23</v>
      </c>
      <c r="G20" s="17">
        <f t="shared" ref="G20:G25" si="6">E20*1.23</f>
        <v>0</v>
      </c>
      <c r="H20" s="17">
        <f t="shared" ref="H20:H25" si="7">ROUND(D20*E20,2)</f>
        <v>0</v>
      </c>
      <c r="I20" s="19">
        <f t="shared" ref="I20:I25" si="8">ROUND(D20*G20,2)</f>
        <v>0</v>
      </c>
    </row>
    <row r="21" spans="1:9" ht="30">
      <c r="A21" s="4">
        <v>16</v>
      </c>
      <c r="B21" s="13" t="s">
        <v>21</v>
      </c>
      <c r="C21" s="4"/>
      <c r="D21" s="4">
        <v>1</v>
      </c>
      <c r="E21" s="18"/>
      <c r="F21" s="16">
        <v>0.23</v>
      </c>
      <c r="G21" s="17">
        <f t="shared" si="6"/>
        <v>0</v>
      </c>
      <c r="H21" s="17">
        <f t="shared" si="7"/>
        <v>0</v>
      </c>
      <c r="I21" s="19">
        <f t="shared" si="8"/>
        <v>0</v>
      </c>
    </row>
    <row r="22" spans="1:9">
      <c r="A22" s="4">
        <v>17</v>
      </c>
      <c r="B22" s="13" t="s">
        <v>22</v>
      </c>
      <c r="C22" s="4"/>
      <c r="D22" s="4">
        <v>2</v>
      </c>
      <c r="E22" s="18"/>
      <c r="F22" s="16">
        <v>0.23</v>
      </c>
      <c r="G22" s="17">
        <f t="shared" si="6"/>
        <v>0</v>
      </c>
      <c r="H22" s="17">
        <f t="shared" si="7"/>
        <v>0</v>
      </c>
      <c r="I22" s="19">
        <f t="shared" si="8"/>
        <v>0</v>
      </c>
    </row>
    <row r="23" spans="1:9">
      <c r="A23" s="4">
        <v>18</v>
      </c>
      <c r="B23" s="13" t="s">
        <v>23</v>
      </c>
      <c r="C23" s="4"/>
      <c r="D23" s="4">
        <v>1</v>
      </c>
      <c r="E23" s="18"/>
      <c r="F23" s="16">
        <v>0.23</v>
      </c>
      <c r="G23" s="17">
        <f t="shared" si="6"/>
        <v>0</v>
      </c>
      <c r="H23" s="17">
        <f t="shared" si="7"/>
        <v>0</v>
      </c>
      <c r="I23" s="19">
        <f t="shared" si="8"/>
        <v>0</v>
      </c>
    </row>
    <row r="24" spans="1:9" ht="30">
      <c r="A24" s="4">
        <v>19</v>
      </c>
      <c r="B24" s="13" t="s">
        <v>24</v>
      </c>
      <c r="C24" s="4"/>
      <c r="D24" s="4">
        <v>1</v>
      </c>
      <c r="E24" s="18"/>
      <c r="F24" s="16">
        <v>0.23</v>
      </c>
      <c r="G24" s="17">
        <f t="shared" si="6"/>
        <v>0</v>
      </c>
      <c r="H24" s="17">
        <f t="shared" si="7"/>
        <v>0</v>
      </c>
      <c r="I24" s="19">
        <f t="shared" si="8"/>
        <v>0</v>
      </c>
    </row>
    <row r="25" spans="1:9" ht="30">
      <c r="A25" s="4">
        <v>20</v>
      </c>
      <c r="B25" s="13" t="s">
        <v>25</v>
      </c>
      <c r="C25" s="4"/>
      <c r="D25" s="4">
        <v>1</v>
      </c>
      <c r="E25" s="18"/>
      <c r="F25" s="16">
        <v>0.23</v>
      </c>
      <c r="G25" s="17">
        <f t="shared" si="6"/>
        <v>0</v>
      </c>
      <c r="H25" s="17">
        <f t="shared" si="7"/>
        <v>0</v>
      </c>
      <c r="I25" s="19">
        <f t="shared" si="8"/>
        <v>0</v>
      </c>
    </row>
    <row r="26" spans="1:9" ht="15.75">
      <c r="A26" s="31" t="s">
        <v>26</v>
      </c>
      <c r="B26" s="32"/>
      <c r="C26" s="32"/>
      <c r="D26" s="32"/>
      <c r="E26" s="32"/>
      <c r="F26" s="32"/>
      <c r="G26" s="32"/>
      <c r="H26" s="32"/>
      <c r="I26" s="33"/>
    </row>
    <row r="27" spans="1:9" ht="30">
      <c r="A27" s="4">
        <v>21</v>
      </c>
      <c r="B27" s="9" t="s">
        <v>27</v>
      </c>
      <c r="C27" s="14"/>
      <c r="D27" s="4">
        <v>2</v>
      </c>
      <c r="E27" s="18"/>
      <c r="F27" s="16">
        <v>0.23</v>
      </c>
      <c r="G27" s="17">
        <f>E27*1.23</f>
        <v>0</v>
      </c>
      <c r="H27" s="17">
        <f>ROUND(D27*E27,2)</f>
        <v>0</v>
      </c>
      <c r="I27" s="19">
        <f>ROUND(D27*G27,2)</f>
        <v>0</v>
      </c>
    </row>
    <row r="28" spans="1:9" ht="30">
      <c r="A28" s="4">
        <v>22</v>
      </c>
      <c r="B28" s="9" t="s">
        <v>28</v>
      </c>
      <c r="C28" s="14"/>
      <c r="D28" s="4">
        <v>16</v>
      </c>
      <c r="E28" s="18"/>
      <c r="F28" s="16">
        <v>0.23</v>
      </c>
      <c r="G28" s="17">
        <f t="shared" ref="G28:G31" si="9">E28*1.23</f>
        <v>0</v>
      </c>
      <c r="H28" s="17">
        <f t="shared" ref="H28:H31" si="10">ROUND(D28*E28,2)</f>
        <v>0</v>
      </c>
      <c r="I28" s="19">
        <f t="shared" ref="I28:I31" si="11">ROUND(D28*G28,2)</f>
        <v>0</v>
      </c>
    </row>
    <row r="29" spans="1:9" ht="75">
      <c r="A29" s="4">
        <v>23</v>
      </c>
      <c r="B29" s="9" t="s">
        <v>29</v>
      </c>
      <c r="C29" s="14"/>
      <c r="D29" s="4">
        <v>2</v>
      </c>
      <c r="E29" s="18"/>
      <c r="F29" s="16">
        <v>0.23</v>
      </c>
      <c r="G29" s="17">
        <f t="shared" si="9"/>
        <v>0</v>
      </c>
      <c r="H29" s="17">
        <f t="shared" si="10"/>
        <v>0</v>
      </c>
      <c r="I29" s="19">
        <f t="shared" si="11"/>
        <v>0</v>
      </c>
    </row>
    <row r="30" spans="1:9" ht="30">
      <c r="A30" s="4">
        <v>24</v>
      </c>
      <c r="B30" s="9" t="s">
        <v>30</v>
      </c>
      <c r="C30" s="14"/>
      <c r="D30" s="4">
        <v>3</v>
      </c>
      <c r="E30" s="18"/>
      <c r="F30" s="16">
        <v>0.23</v>
      </c>
      <c r="G30" s="17">
        <f t="shared" si="9"/>
        <v>0</v>
      </c>
      <c r="H30" s="17">
        <f t="shared" si="10"/>
        <v>0</v>
      </c>
      <c r="I30" s="19">
        <f t="shared" si="11"/>
        <v>0</v>
      </c>
    </row>
    <row r="31" spans="1:9" ht="30">
      <c r="A31" s="4">
        <v>25</v>
      </c>
      <c r="B31" s="9" t="s">
        <v>31</v>
      </c>
      <c r="C31" s="14"/>
      <c r="D31" s="4">
        <v>2</v>
      </c>
      <c r="E31" s="18"/>
      <c r="F31" s="16">
        <v>0.23</v>
      </c>
      <c r="G31" s="17">
        <f t="shared" si="9"/>
        <v>0</v>
      </c>
      <c r="H31" s="17">
        <f t="shared" si="10"/>
        <v>0</v>
      </c>
      <c r="I31" s="19">
        <f t="shared" si="11"/>
        <v>0</v>
      </c>
    </row>
    <row r="32" spans="1:9">
      <c r="A32" s="34" t="s">
        <v>35</v>
      </c>
      <c r="B32" s="34"/>
      <c r="C32" s="34"/>
      <c r="D32" s="34"/>
      <c r="E32" s="34"/>
      <c r="F32" s="34"/>
      <c r="G32" s="34"/>
      <c r="H32" s="20">
        <f>SUM(H4:H31)</f>
        <v>0</v>
      </c>
      <c r="I32" s="20">
        <f>SUM(I4:I31)</f>
        <v>0</v>
      </c>
    </row>
    <row r="34" spans="1:9" ht="15.75">
      <c r="B34" s="1" t="s">
        <v>40</v>
      </c>
      <c r="G34" s="23" t="s">
        <v>41</v>
      </c>
      <c r="H34" s="23"/>
      <c r="I34" s="23"/>
    </row>
    <row r="35" spans="1:9">
      <c r="A35" s="22" t="s">
        <v>39</v>
      </c>
      <c r="B35" s="22"/>
      <c r="C35" s="22"/>
      <c r="D35" s="22"/>
      <c r="E35" s="22"/>
      <c r="F35" s="22"/>
      <c r="G35" s="22"/>
      <c r="H35" s="22"/>
      <c r="I35" s="22"/>
    </row>
    <row r="36" spans="1:9">
      <c r="G36" t="s">
        <v>42</v>
      </c>
    </row>
    <row r="37" spans="1:9" ht="15.75">
      <c r="G37" s="15"/>
    </row>
    <row r="38" spans="1:9" ht="15.75">
      <c r="H38" s="15" t="s">
        <v>4</v>
      </c>
    </row>
  </sheetData>
  <mergeCells count="7">
    <mergeCell ref="A35:I35"/>
    <mergeCell ref="G34:I34"/>
    <mergeCell ref="A3:I3"/>
    <mergeCell ref="A12:I12"/>
    <mergeCell ref="A18:I18"/>
    <mergeCell ref="A26:I26"/>
    <mergeCell ref="A32:G32"/>
  </mergeCells>
  <pageMargins left="0.7" right="0.7" top="0.50375000000000003" bottom="0.75" header="0.3" footer="0.3"/>
  <pageSetup paperSize="9" scale="62" orientation="portrait" r:id="rId1"/>
  <headerFooter>
    <oddHeader xml:space="preserve">&amp;C&amp;"-,Pogrubiony"&amp;16Formularz Cenowy Zaoferowanych Urządzeń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2019-05-30T07:37:10Z</dcterms:modified>
</cp:coreProperties>
</file>